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'Sheet1'!$A$2:$D$37</definedName>
  </definedNames>
  <calcPr fullCalcOnLoad="1"/>
</workbook>
</file>

<file path=xl/sharedStrings.xml><?xml version="1.0" encoding="utf-8"?>
<sst xmlns="http://schemas.openxmlformats.org/spreadsheetml/2006/main" count="82" uniqueCount="79">
  <si>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</si>
  <si>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</si>
  <si>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</si>
  <si>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</si>
  <si>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</si>
  <si>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</si>
  <si>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</si>
  <si>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</si>
  <si>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</si>
  <si>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</si>
  <si>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</si>
  <si>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</si>
  <si>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</si>
  <si>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</si>
  <si>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</si>
  <si>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</si>
  <si>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</si>
  <si>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</si>
  <si>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</si>
  <si>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</si>
  <si>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</si>
  <si>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</si>
  <si>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</si>
  <si>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</si>
  <si>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</si>
  <si>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</si>
  <si>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</si>
  <si>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</si>
  <si>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</si>
  <si>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</si>
  <si>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</si>
  <si>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</si>
  <si>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</si>
  <si>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</si>
  <si>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</si>
  <si>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</si>
  <si>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</si>
  <si>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</si>
  <si>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</si>
  <si>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</si>
  <si>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</si>
  <si>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</si>
  <si>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</si>
  <si>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</si>
  <si>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</si>
  <si>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</si>
  <si>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</si>
  <si>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</si>
  <si>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</si>
  <si>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</si>
  <si>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</si>
  <si>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</si>
  <si>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</si>
  <si>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</si>
  <si>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</si>
  <si>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</si>
  <si>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</si>
  <si>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</si>
  <si>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</si>
  <si>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</si>
  <si>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</si>
  <si>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</si>
  <si>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</si>
  <si>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</si>
  <si>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</si>
  <si>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</si>
  <si>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</si>
  <si>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</si>
  <si>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</si>
  <si>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</si>
  <si>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</si>
  <si>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</si>
  <si>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Жилищное хозяйство</t>
  </si>
  <si>
    <t>0501</t>
  </si>
  <si>
    <t>Расходы бюджета Пучежского муниципального района по разделам и подразделам классификации расходов бюджета за 9 месяцев 2023 года</t>
  </si>
  <si>
    <t>Утверждено решением о бюджете на 2023 год      (уточненный)</t>
  </si>
  <si>
    <t xml:space="preserve">Исполнено за        9 месяцев          2023 года </t>
  </si>
  <si>
    <t>Исполнено за        9 месяцев          2022 года</t>
  </si>
  <si>
    <t>Уровень изменений по сравнению с соответствующим периодом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</si>
</sst>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" fontId="39" fillId="0" borderId="10">
      <alignment horizontal="right" shrinkToFit="1"/>
      <protection/>
    </xf>
    <xf numFmtId="4" fontId="39" fillId="0" borderId="10">
      <alignment horizontal="right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1" applyNumberFormat="0" applyAlignment="0" applyProtection="0"/>
    <xf numFmtId="0" fontId="41" fillId="38" borderId="12" applyNumberFormat="0" applyAlignment="0" applyProtection="0"/>
    <xf numFmtId="0" fontId="42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39" borderId="17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6" borderId="20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6" borderId="20" xfId="0" applyNumberFormat="1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horizontal="center" vertical="center" wrapText="1"/>
    </xf>
    <xf numFmtId="4" fontId="24" fillId="6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0" xfId="0" applyNumberFormat="1" applyFont="1" applyFill="1" applyBorder="1" applyAlignment="1">
      <alignment horizontal="center" vertical="center" wrapText="1"/>
    </xf>
    <xf numFmtId="188" fontId="20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8" fontId="21" fillId="6" borderId="20" xfId="0" applyNumberFormat="1" applyFont="1" applyFill="1" applyBorder="1" applyAlignment="1">
      <alignment horizontal="center" vertical="center"/>
    </xf>
    <xf numFmtId="188" fontId="20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20" xfId="0" applyFont="1" applyBorder="1" applyAlignment="1" applyProtection="1">
      <alignment horizontal="center" vertical="center" wrapText="1"/>
      <protection locked="0"/>
    </xf>
    <xf numFmtId="180" fontId="55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188" fontId="20" fillId="0" borderId="21" xfId="0" applyNumberFormat="1" applyFont="1" applyBorder="1" applyAlignment="1">
      <alignment horizontal="center" vertical="center"/>
    </xf>
    <xf numFmtId="188" fontId="20" fillId="0" borderId="2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23" fillId="29" borderId="22" xfId="0" applyFont="1" applyFill="1" applyBorder="1" applyAlignment="1">
      <alignment horizontal="center" vertical="center" wrapText="1"/>
    </xf>
    <xf numFmtId="4" fontId="55" fillId="0" borderId="10" xfId="75" applyNumberFormat="1" applyFont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xl4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tabSelected="1" zoomScaleSheetLayoutView="100" zoomScalePageLayoutView="0" workbookViewId="0" topLeftCell="A1">
      <selection activeCell="K6" sqref="K6"/>
    </sheetView>
  </sheetViews>
  <sheetFormatPr defaultColWidth="9.421875" defaultRowHeight="15"/>
  <cols>
    <col min="1" max="1" width="54.8515625" style="1" bestFit="1" customWidth="1"/>
    <col min="2" max="2" width="14.28125" style="8" bestFit="1" customWidth="1"/>
    <col min="3" max="3" width="17.00390625" style="28" customWidth="1"/>
    <col min="4" max="4" width="17.140625" style="28" bestFit="1" customWidth="1"/>
    <col min="5" max="5" width="15.28125" style="1" bestFit="1" customWidth="1"/>
    <col min="6" max="6" width="16.28125" style="20" customWidth="1"/>
    <col min="7" max="7" width="18.28125" style="1" customWidth="1"/>
    <col min="8" max="16384" width="9.421875" style="1" customWidth="1"/>
  </cols>
  <sheetData>
    <row r="1" spans="1:7" ht="37.5" customHeight="1">
      <c r="A1" s="30" t="s">
        <v>74</v>
      </c>
      <c r="B1" s="30"/>
      <c r="C1" s="30"/>
      <c r="D1" s="30"/>
      <c r="E1" s="30"/>
      <c r="F1" s="30"/>
      <c r="G1" s="30"/>
    </row>
    <row r="2" spans="1:7" ht="96.75" customHeight="1">
      <c r="A2" s="2" t="s">
        <v>58</v>
      </c>
      <c r="B2" s="2" t="s">
        <v>59</v>
      </c>
      <c r="C2" s="19" t="s">
        <v>75</v>
      </c>
      <c r="D2" s="2" t="s">
        <v>76</v>
      </c>
      <c r="E2" s="2" t="s">
        <v>69</v>
      </c>
      <c r="F2" s="2" t="s">
        <v>77</v>
      </c>
      <c r="G2" s="21" t="s">
        <v>78</v>
      </c>
    </row>
    <row r="3" spans="1:9" ht="15.75">
      <c r="A3" s="4" t="s">
        <v>1</v>
      </c>
      <c r="B3" s="7" t="s">
        <v>15</v>
      </c>
      <c r="C3" s="9">
        <f>SUM(C4:C10)</f>
        <v>59725740.49</v>
      </c>
      <c r="D3" s="9">
        <f>SUM(D4:D10)</f>
        <v>35942488.47</v>
      </c>
      <c r="E3" s="15">
        <f aca="true" t="shared" si="0" ref="E3:E11">D3/C3*100</f>
        <v>60.17922620150339</v>
      </c>
      <c r="F3" s="9">
        <f>SUM(F4:F10)</f>
        <v>33498725.46</v>
      </c>
      <c r="G3" s="15">
        <f aca="true" t="shared" si="1" ref="G3:G8">D3/F3*100</f>
        <v>107.29509250409552</v>
      </c>
      <c r="I3" s="5"/>
    </row>
    <row r="4" spans="1:7" ht="47.25">
      <c r="A4" s="3" t="s">
        <v>51</v>
      </c>
      <c r="B4" s="6" t="s">
        <v>29</v>
      </c>
      <c r="C4" s="31">
        <v>2633170</v>
      </c>
      <c r="D4" s="31">
        <v>2247568.9</v>
      </c>
      <c r="E4" s="16">
        <f t="shared" si="0"/>
        <v>85.3560119551719</v>
      </c>
      <c r="F4" s="29">
        <v>1735765.08</v>
      </c>
      <c r="G4" s="18">
        <f t="shared" si="1"/>
        <v>129.48577695778968</v>
      </c>
    </row>
    <row r="5" spans="1:7" ht="63">
      <c r="A5" s="3" t="s">
        <v>25</v>
      </c>
      <c r="B5" s="6" t="s">
        <v>11</v>
      </c>
      <c r="C5" s="31">
        <v>562082</v>
      </c>
      <c r="D5" s="31">
        <v>433034.8</v>
      </c>
      <c r="E5" s="16">
        <f t="shared" si="0"/>
        <v>77.0412146270473</v>
      </c>
      <c r="F5" s="29">
        <v>393497.76</v>
      </c>
      <c r="G5" s="18">
        <f t="shared" si="1"/>
        <v>110.04758959746049</v>
      </c>
    </row>
    <row r="6" spans="1:7" ht="63">
      <c r="A6" s="3" t="s">
        <v>8</v>
      </c>
      <c r="B6" s="6" t="s">
        <v>42</v>
      </c>
      <c r="C6" s="31">
        <v>17856496.36</v>
      </c>
      <c r="D6" s="31">
        <v>12526281.84</v>
      </c>
      <c r="E6" s="16">
        <f>D6/C6*100</f>
        <v>70.14971799316628</v>
      </c>
      <c r="F6" s="29">
        <v>11114523.4</v>
      </c>
      <c r="G6" s="18">
        <f t="shared" si="1"/>
        <v>112.7019251225833</v>
      </c>
    </row>
    <row r="7" spans="1:7" ht="15.75">
      <c r="A7" s="3" t="s">
        <v>67</v>
      </c>
      <c r="B7" s="14" t="s">
        <v>66</v>
      </c>
      <c r="C7" s="31">
        <v>460.67</v>
      </c>
      <c r="D7" s="31">
        <v>0</v>
      </c>
      <c r="E7" s="16">
        <f t="shared" si="0"/>
        <v>0</v>
      </c>
      <c r="F7" s="29">
        <v>12149.95</v>
      </c>
      <c r="G7" s="18">
        <f t="shared" si="1"/>
        <v>0</v>
      </c>
    </row>
    <row r="8" spans="1:7" ht="47.25">
      <c r="A8" s="3" t="s">
        <v>55</v>
      </c>
      <c r="B8" s="6" t="s">
        <v>4</v>
      </c>
      <c r="C8" s="31">
        <v>6414541.99</v>
      </c>
      <c r="D8" s="31">
        <v>4067336.87</v>
      </c>
      <c r="E8" s="16">
        <f t="shared" si="0"/>
        <v>63.40806368312509</v>
      </c>
      <c r="F8" s="29">
        <v>3740330.31</v>
      </c>
      <c r="G8" s="18">
        <f>D8/F8*100</f>
        <v>108.74271876806516</v>
      </c>
    </row>
    <row r="9" spans="1:7" ht="15.75">
      <c r="A9" s="3" t="s">
        <v>63</v>
      </c>
      <c r="B9" s="14" t="s">
        <v>62</v>
      </c>
      <c r="C9" s="31">
        <v>80000</v>
      </c>
      <c r="D9" s="31">
        <v>0</v>
      </c>
      <c r="E9" s="16">
        <f t="shared" si="0"/>
        <v>0</v>
      </c>
      <c r="F9" s="29">
        <v>0</v>
      </c>
      <c r="G9" s="18" t="s">
        <v>68</v>
      </c>
    </row>
    <row r="10" spans="1:7" ht="15.75">
      <c r="A10" s="3" t="s">
        <v>35</v>
      </c>
      <c r="B10" s="6" t="s">
        <v>44</v>
      </c>
      <c r="C10" s="31">
        <v>32178989.47</v>
      </c>
      <c r="D10" s="31">
        <v>16668266.06</v>
      </c>
      <c r="E10" s="16">
        <f t="shared" si="0"/>
        <v>51.79860006337235</v>
      </c>
      <c r="F10" s="29">
        <v>16502458.96</v>
      </c>
      <c r="G10" s="18">
        <f>D10/F10*100</f>
        <v>101.00474178061522</v>
      </c>
    </row>
    <row r="11" spans="1:7" ht="15.75">
      <c r="A11" s="4" t="s">
        <v>3</v>
      </c>
      <c r="B11" s="7" t="s">
        <v>10</v>
      </c>
      <c r="C11" s="9">
        <f>SUM(C12:C15)</f>
        <v>31564549.21</v>
      </c>
      <c r="D11" s="9">
        <f>SUM(D12:D15)</f>
        <v>25560797.67</v>
      </c>
      <c r="E11" s="15">
        <f t="shared" si="0"/>
        <v>80.97944786077305</v>
      </c>
      <c r="F11" s="9">
        <f>SUM(F12:F15)</f>
        <v>20492799.490000002</v>
      </c>
      <c r="G11" s="15">
        <f aca="true" t="shared" si="2" ref="G11:G20">D11/F11*100</f>
        <v>124.7306288361093</v>
      </c>
    </row>
    <row r="12" spans="1:7" ht="15.75">
      <c r="A12" s="3" t="s">
        <v>19</v>
      </c>
      <c r="B12" s="6" t="s">
        <v>18</v>
      </c>
      <c r="C12" s="31">
        <v>583903.64</v>
      </c>
      <c r="D12" s="31">
        <v>373107.9</v>
      </c>
      <c r="E12" s="16">
        <f aca="true" t="shared" si="3" ref="E12:E37">D12/C12*100</f>
        <v>63.89888235668475</v>
      </c>
      <c r="F12" s="29">
        <v>234321.33</v>
      </c>
      <c r="G12" s="18">
        <f t="shared" si="2"/>
        <v>159.2291662052277</v>
      </c>
    </row>
    <row r="13" spans="1:7" ht="15.75">
      <c r="A13" s="3" t="s">
        <v>0</v>
      </c>
      <c r="B13" s="6" t="s">
        <v>13</v>
      </c>
      <c r="C13" s="31">
        <v>10760000</v>
      </c>
      <c r="D13" s="31">
        <v>8822500</v>
      </c>
      <c r="E13" s="16">
        <f t="shared" si="3"/>
        <v>81.99349442379183</v>
      </c>
      <c r="F13" s="29">
        <v>5675706</v>
      </c>
      <c r="G13" s="18">
        <f t="shared" si="2"/>
        <v>155.44321710814478</v>
      </c>
    </row>
    <row r="14" spans="1:7" ht="15.75">
      <c r="A14" s="3" t="s">
        <v>47</v>
      </c>
      <c r="B14" s="6" t="s">
        <v>45</v>
      </c>
      <c r="C14" s="31">
        <v>18338565.57</v>
      </c>
      <c r="D14" s="31">
        <v>14977830.49</v>
      </c>
      <c r="E14" s="16">
        <f t="shared" si="3"/>
        <v>81.67394790409445</v>
      </c>
      <c r="F14" s="29">
        <v>13128397.09</v>
      </c>
      <c r="G14" s="18">
        <f t="shared" si="2"/>
        <v>114.08727499116193</v>
      </c>
    </row>
    <row r="15" spans="1:7" ht="15.75">
      <c r="A15" s="3" t="s">
        <v>20</v>
      </c>
      <c r="B15" s="6" t="s">
        <v>5</v>
      </c>
      <c r="C15" s="31">
        <v>1882080</v>
      </c>
      <c r="D15" s="31">
        <v>1387359.28</v>
      </c>
      <c r="E15" s="16">
        <f t="shared" si="3"/>
        <v>73.71415030179375</v>
      </c>
      <c r="F15" s="29">
        <v>1454375.07</v>
      </c>
      <c r="G15" s="18">
        <f t="shared" si="2"/>
        <v>95.39212467386422</v>
      </c>
    </row>
    <row r="16" spans="1:7" ht="15.75">
      <c r="A16" s="4" t="s">
        <v>7</v>
      </c>
      <c r="B16" s="7" t="s">
        <v>6</v>
      </c>
      <c r="C16" s="9">
        <f>SUM(C17:C19)</f>
        <v>8304834.41</v>
      </c>
      <c r="D16" s="9">
        <f>SUM(D17:D19)</f>
        <v>4775652.76</v>
      </c>
      <c r="E16" s="15">
        <f>D16/C16*100</f>
        <v>57.5044910498101</v>
      </c>
      <c r="F16" s="9">
        <f>SUM(F17:F19)</f>
        <v>1712638.06</v>
      </c>
      <c r="G16" s="15">
        <f t="shared" si="2"/>
        <v>278.84775373963134</v>
      </c>
    </row>
    <row r="17" spans="1:7" s="23" customFormat="1" ht="15.75">
      <c r="A17" s="3" t="s">
        <v>72</v>
      </c>
      <c r="B17" s="14" t="s">
        <v>73</v>
      </c>
      <c r="C17" s="31">
        <v>3550000</v>
      </c>
      <c r="D17" s="31">
        <v>2946736.68</v>
      </c>
      <c r="E17" s="26" t="s">
        <v>68</v>
      </c>
      <c r="F17" s="22">
        <v>0</v>
      </c>
      <c r="G17" s="27" t="s">
        <v>68</v>
      </c>
    </row>
    <row r="18" spans="1:7" ht="15.75">
      <c r="A18" s="24" t="s">
        <v>57</v>
      </c>
      <c r="B18" s="25" t="s">
        <v>21</v>
      </c>
      <c r="C18" s="31">
        <v>4754834.41</v>
      </c>
      <c r="D18" s="31">
        <v>1828916.08</v>
      </c>
      <c r="E18" s="26">
        <f t="shared" si="3"/>
        <v>38.46434854079387</v>
      </c>
      <c r="F18" s="29">
        <v>1603427.86</v>
      </c>
      <c r="G18" s="27">
        <f>D18/F18*100</f>
        <v>114.06288524885677</v>
      </c>
    </row>
    <row r="19" spans="1:7" ht="15.75">
      <c r="A19" s="3" t="s">
        <v>71</v>
      </c>
      <c r="B19" s="14" t="s">
        <v>70</v>
      </c>
      <c r="C19" s="29">
        <v>0</v>
      </c>
      <c r="D19" s="29">
        <v>0</v>
      </c>
      <c r="E19" s="16" t="s">
        <v>68</v>
      </c>
      <c r="F19" s="29">
        <v>109210.2</v>
      </c>
      <c r="G19" s="27">
        <f>D19/F19*100</f>
        <v>0</v>
      </c>
    </row>
    <row r="20" spans="1:7" ht="15.75">
      <c r="A20" s="4" t="s">
        <v>31</v>
      </c>
      <c r="B20" s="7" t="s">
        <v>56</v>
      </c>
      <c r="C20" s="9">
        <f>SUM(C21:C26)</f>
        <v>169961172.82</v>
      </c>
      <c r="D20" s="9">
        <f>SUM(D21:D26)</f>
        <v>121507493.65</v>
      </c>
      <c r="E20" s="15">
        <f>D20/C20*100</f>
        <v>71.49132453838996</v>
      </c>
      <c r="F20" s="9">
        <f>SUM(F21:F26)</f>
        <v>107218770.18</v>
      </c>
      <c r="G20" s="15">
        <f t="shared" si="2"/>
        <v>113.32669964970867</v>
      </c>
    </row>
    <row r="21" spans="1:7" ht="15.75">
      <c r="A21" s="3" t="s">
        <v>50</v>
      </c>
      <c r="B21" s="6" t="s">
        <v>37</v>
      </c>
      <c r="C21" s="31">
        <v>52530139.18</v>
      </c>
      <c r="D21" s="31">
        <v>39020803.61</v>
      </c>
      <c r="E21" s="16">
        <f t="shared" si="3"/>
        <v>74.2826960276864</v>
      </c>
      <c r="F21" s="29">
        <v>33694436.85</v>
      </c>
      <c r="G21" s="18">
        <f aca="true" t="shared" si="4" ref="G21:G26">D21/F21*100</f>
        <v>115.80785214993139</v>
      </c>
    </row>
    <row r="22" spans="1:7" ht="15.75">
      <c r="A22" s="3" t="s">
        <v>22</v>
      </c>
      <c r="B22" s="6" t="s">
        <v>16</v>
      </c>
      <c r="C22" s="31">
        <v>85307705.42</v>
      </c>
      <c r="D22" s="31">
        <v>59493182.42</v>
      </c>
      <c r="E22" s="16">
        <f t="shared" si="3"/>
        <v>69.73951781623245</v>
      </c>
      <c r="F22" s="29">
        <v>52380451.26</v>
      </c>
      <c r="G22" s="18">
        <f t="shared" si="4"/>
        <v>113.57898030449309</v>
      </c>
    </row>
    <row r="23" spans="1:7" ht="15.75">
      <c r="A23" s="3" t="s">
        <v>64</v>
      </c>
      <c r="B23" s="14" t="s">
        <v>65</v>
      </c>
      <c r="C23" s="31">
        <v>23552757.23</v>
      </c>
      <c r="D23" s="31">
        <v>16959003.03</v>
      </c>
      <c r="E23" s="16">
        <f t="shared" si="3"/>
        <v>72.00432146601801</v>
      </c>
      <c r="F23" s="29">
        <v>15629711.03</v>
      </c>
      <c r="G23" s="18">
        <f t="shared" si="4"/>
        <v>108.50490452093791</v>
      </c>
    </row>
    <row r="24" spans="1:7" ht="31.5">
      <c r="A24" s="3" t="s">
        <v>40</v>
      </c>
      <c r="B24" s="6" t="s">
        <v>12</v>
      </c>
      <c r="C24" s="31">
        <v>152200</v>
      </c>
      <c r="D24" s="31">
        <v>28068</v>
      </c>
      <c r="E24" s="16">
        <f t="shared" si="3"/>
        <v>18.441524310118265</v>
      </c>
      <c r="F24" s="29">
        <v>43289</v>
      </c>
      <c r="G24" s="18">
        <f t="shared" si="4"/>
        <v>64.83864261128693</v>
      </c>
    </row>
    <row r="25" spans="1:7" ht="15.75">
      <c r="A25" s="3" t="s">
        <v>30</v>
      </c>
      <c r="B25" s="6" t="s">
        <v>26</v>
      </c>
      <c r="C25" s="31">
        <v>454300</v>
      </c>
      <c r="D25" s="31">
        <v>294980.37</v>
      </c>
      <c r="E25" s="16">
        <f t="shared" si="3"/>
        <v>64.93074400176096</v>
      </c>
      <c r="F25" s="29">
        <v>864274.84</v>
      </c>
      <c r="G25" s="18">
        <f t="shared" si="4"/>
        <v>34.130389587645524</v>
      </c>
    </row>
    <row r="26" spans="1:7" ht="15.75">
      <c r="A26" s="3" t="s">
        <v>54</v>
      </c>
      <c r="B26" s="6" t="s">
        <v>39</v>
      </c>
      <c r="C26" s="31">
        <v>7964070.99</v>
      </c>
      <c r="D26" s="31">
        <v>5711456.22</v>
      </c>
      <c r="E26" s="16">
        <f t="shared" si="3"/>
        <v>71.71528514966188</v>
      </c>
      <c r="F26" s="29">
        <v>4606607.2</v>
      </c>
      <c r="G26" s="18">
        <f t="shared" si="4"/>
        <v>123.98400757937425</v>
      </c>
    </row>
    <row r="27" spans="1:7" ht="15.75">
      <c r="A27" s="4" t="s">
        <v>9</v>
      </c>
      <c r="B27" s="7" t="s">
        <v>53</v>
      </c>
      <c r="C27" s="9">
        <f>C28</f>
        <v>38838615.35</v>
      </c>
      <c r="D27" s="9">
        <f>D28</f>
        <v>27739549.51</v>
      </c>
      <c r="E27" s="15">
        <f>D27/C27*100</f>
        <v>71.42260160415323</v>
      </c>
      <c r="F27" s="9">
        <f>F28</f>
        <v>25045596.85</v>
      </c>
      <c r="G27" s="15">
        <f aca="true" t="shared" si="5" ref="G27:G38">D27/F27*100</f>
        <v>110.75619269979586</v>
      </c>
    </row>
    <row r="28" spans="1:7" ht="15.75">
      <c r="A28" s="3" t="s">
        <v>24</v>
      </c>
      <c r="B28" s="6" t="s">
        <v>34</v>
      </c>
      <c r="C28" s="31">
        <v>38838615.35</v>
      </c>
      <c r="D28" s="31">
        <v>27739549.51</v>
      </c>
      <c r="E28" s="16">
        <f t="shared" si="3"/>
        <v>71.42260160415323</v>
      </c>
      <c r="F28" s="29">
        <v>25045596.85</v>
      </c>
      <c r="G28" s="18">
        <f t="shared" si="5"/>
        <v>110.75619269979586</v>
      </c>
    </row>
    <row r="29" spans="1:7" ht="15.75">
      <c r="A29" s="4" t="s">
        <v>2</v>
      </c>
      <c r="B29" s="7" t="s">
        <v>52</v>
      </c>
      <c r="C29" s="9">
        <f>SUM(C30:C33)</f>
        <v>8319832.289999999</v>
      </c>
      <c r="D29" s="9">
        <f>SUM(D30:D33)</f>
        <v>6087841.8</v>
      </c>
      <c r="E29" s="15">
        <f>D29/C29*100</f>
        <v>73.17265045495287</v>
      </c>
      <c r="F29" s="9">
        <f>SUM(F30:F33)</f>
        <v>4668929.109999999</v>
      </c>
      <c r="G29" s="15">
        <f t="shared" si="5"/>
        <v>130.39053831339925</v>
      </c>
    </row>
    <row r="30" spans="1:7" ht="15.75">
      <c r="A30" s="3" t="s">
        <v>23</v>
      </c>
      <c r="B30" s="6" t="s">
        <v>33</v>
      </c>
      <c r="C30" s="31">
        <v>1759002</v>
      </c>
      <c r="D30" s="31">
        <v>1295484.29</v>
      </c>
      <c r="E30" s="16">
        <f t="shared" si="3"/>
        <v>73.64882416279231</v>
      </c>
      <c r="F30" s="29">
        <v>1207329.14</v>
      </c>
      <c r="G30" s="18">
        <f t="shared" si="5"/>
        <v>107.30166671865472</v>
      </c>
    </row>
    <row r="31" spans="1:7" ht="15.75">
      <c r="A31" s="3" t="s">
        <v>61</v>
      </c>
      <c r="B31" s="6">
        <v>1003</v>
      </c>
      <c r="C31" s="31">
        <v>2868251.6</v>
      </c>
      <c r="D31" s="31">
        <v>2832051.6</v>
      </c>
      <c r="E31" s="16">
        <f t="shared" si="3"/>
        <v>98.73790709294819</v>
      </c>
      <c r="F31" s="29">
        <v>2137527</v>
      </c>
      <c r="G31" s="18">
        <f t="shared" si="5"/>
        <v>132.49196852250287</v>
      </c>
    </row>
    <row r="32" spans="1:7" ht="15.75">
      <c r="A32" s="3" t="s">
        <v>38</v>
      </c>
      <c r="B32" s="6" t="s">
        <v>28</v>
      </c>
      <c r="C32" s="31">
        <v>3323078.69</v>
      </c>
      <c r="D32" s="31">
        <v>1655105.91</v>
      </c>
      <c r="E32" s="16">
        <f t="shared" si="3"/>
        <v>49.80640136451298</v>
      </c>
      <c r="F32" s="29">
        <v>1032372.97</v>
      </c>
      <c r="G32" s="18">
        <f t="shared" si="5"/>
        <v>160.32053900055132</v>
      </c>
    </row>
    <row r="33" spans="1:7" ht="15.75">
      <c r="A33" s="3" t="s">
        <v>46</v>
      </c>
      <c r="B33" s="6" t="s">
        <v>41</v>
      </c>
      <c r="C33" s="31">
        <v>369500</v>
      </c>
      <c r="D33" s="31">
        <v>305200</v>
      </c>
      <c r="E33" s="16">
        <f t="shared" si="3"/>
        <v>82.59810554803789</v>
      </c>
      <c r="F33" s="29">
        <v>291700</v>
      </c>
      <c r="G33" s="18">
        <f t="shared" si="5"/>
        <v>104.6280425094275</v>
      </c>
    </row>
    <row r="34" spans="1:7" ht="15.75">
      <c r="A34" s="4" t="s">
        <v>17</v>
      </c>
      <c r="B34" s="7" t="s">
        <v>49</v>
      </c>
      <c r="C34" s="9">
        <f>C35</f>
        <v>955000</v>
      </c>
      <c r="D34" s="9">
        <f>D35</f>
        <v>717489</v>
      </c>
      <c r="E34" s="15">
        <f>D34/C34*100</f>
        <v>75.12973821989529</v>
      </c>
      <c r="F34" s="9">
        <f>F35</f>
        <v>549022.01</v>
      </c>
      <c r="G34" s="15">
        <f t="shared" si="5"/>
        <v>130.68492463535296</v>
      </c>
    </row>
    <row r="35" spans="1:7" ht="15.75">
      <c r="A35" s="3" t="s">
        <v>14</v>
      </c>
      <c r="B35" s="6" t="s">
        <v>32</v>
      </c>
      <c r="C35" s="31">
        <v>955000</v>
      </c>
      <c r="D35" s="31">
        <v>717489</v>
      </c>
      <c r="E35" s="16">
        <f t="shared" si="3"/>
        <v>75.12973821989529</v>
      </c>
      <c r="F35" s="29">
        <v>549022.01</v>
      </c>
      <c r="G35" s="18">
        <f t="shared" si="5"/>
        <v>130.68492463535296</v>
      </c>
    </row>
    <row r="36" spans="1:7" ht="31.5">
      <c r="A36" s="4" t="s">
        <v>36</v>
      </c>
      <c r="B36" s="7" t="s">
        <v>43</v>
      </c>
      <c r="C36" s="9">
        <f>C37</f>
        <v>2245.34</v>
      </c>
      <c r="D36" s="9">
        <f>D37</f>
        <v>1753.88</v>
      </c>
      <c r="E36" s="15">
        <f>D36/C36*100</f>
        <v>78.11200085510434</v>
      </c>
      <c r="F36" s="9">
        <f>F37</f>
        <v>2630.74</v>
      </c>
      <c r="G36" s="15">
        <f t="shared" si="5"/>
        <v>66.66869397964071</v>
      </c>
    </row>
    <row r="37" spans="1:7" ht="31.5">
      <c r="A37" s="3" t="s">
        <v>48</v>
      </c>
      <c r="B37" s="6" t="s">
        <v>27</v>
      </c>
      <c r="C37" s="31">
        <v>2245.34</v>
      </c>
      <c r="D37" s="31">
        <v>1753.88</v>
      </c>
      <c r="E37" s="16">
        <f t="shared" si="3"/>
        <v>78.11200085510434</v>
      </c>
      <c r="F37" s="29">
        <v>2630.74</v>
      </c>
      <c r="G37" s="18">
        <f t="shared" si="5"/>
        <v>66.66869397964071</v>
      </c>
    </row>
    <row r="38" spans="1:7" s="13" customFormat="1" ht="15.75">
      <c r="A38" s="10" t="s">
        <v>60</v>
      </c>
      <c r="B38" s="11"/>
      <c r="C38" s="12">
        <f>C36+C34+C29+C27+C20+C16+C11+C3</f>
        <v>317671989.91</v>
      </c>
      <c r="D38" s="12">
        <f>D36+D34+D29+D27+D20+D16+D11+D3</f>
        <v>222333066.73999998</v>
      </c>
      <c r="E38" s="17">
        <f>D38/C38*100</f>
        <v>69.98825008241658</v>
      </c>
      <c r="F38" s="12">
        <f>F36+F34+F29+F27+F20+F16+F11+F3</f>
        <v>193189111.90000004</v>
      </c>
      <c r="G38" s="17">
        <f>D38/F38*100</f>
        <v>115.08571293349372</v>
      </c>
    </row>
  </sheetData>
  <sheetProtection/>
  <autoFilter ref="A2:D37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2021-10-04T07:52:34Z</cp:lastPrinted>
  <dcterms:created xsi:type="dcterms:W3CDTF">2017-04-18T09:53:03Z</dcterms:created>
  <dcterms:modified xsi:type="dcterms:W3CDTF">2023-10-10T06:13:00Z</dcterms:modified>
  <cp:category/>
  <cp:version/>
  <cp:contentType/>
  <cp:contentStatus/>
</cp:coreProperties>
</file>